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activeTab="0"/>
  </bookViews>
  <sheets>
    <sheet name="學雜費標準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<sst xmlns="http://schemas.openxmlformats.org/spreadsheetml/2006/main" count="47" uniqueCount="41">
  <si>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教育研究所</t>
  </si>
  <si>
    <t>學       費</t>
  </si>
  <si>
    <t>雜       費</t>
  </si>
  <si>
    <t>總       計</t>
  </si>
  <si>
    <t>進修部學士班二、三年級必繳900元</t>
  </si>
  <si>
    <t>一、研究所</t>
  </si>
  <si>
    <t>二、大學部</t>
  </si>
  <si>
    <t xml:space="preserve">  b.語言教學實習費：</t>
  </si>
  <si>
    <t xml:space="preserve">  C.電腦使用費收取標準如下：</t>
  </si>
  <si>
    <t>學分學雜費      (每學分）</t>
  </si>
  <si>
    <t>三、備註：</t>
  </si>
  <si>
    <t>2.進修部各學院系以學分費、修習學分數核計學雜費。</t>
  </si>
  <si>
    <t>3.除學雜費外，另收明細如下：</t>
  </si>
  <si>
    <t>一年級</t>
  </si>
  <si>
    <t>二年級</t>
  </si>
  <si>
    <t>研究所</t>
  </si>
  <si>
    <t>日間大學部</t>
  </si>
  <si>
    <t>進修部（二技）</t>
  </si>
  <si>
    <t xml:space="preserve">500元 </t>
  </si>
  <si>
    <t>進修部（大學）</t>
  </si>
  <si>
    <t xml:space="preserve">   d.餐飲教學實習費：</t>
  </si>
  <si>
    <t>日間部大學二、三年級必繳900 元</t>
  </si>
  <si>
    <t xml:space="preserve">   e.學生會費300元（進修部150元）。</t>
  </si>
  <si>
    <t xml:space="preserve">   g.軍訓費2,500元(大學進修部一年級必繳)。</t>
  </si>
  <si>
    <t xml:space="preserve">   h.體育費2,500元(大學進修部一年級必繳)。</t>
  </si>
  <si>
    <r>
      <t xml:space="preserve">   f.住宿費26,500元(上學期14,750、下學期10,750</t>
    </r>
    <r>
      <rPr>
        <i/>
        <sz val="15"/>
        <rFont val="標楷體"/>
        <family val="4"/>
      </rPr>
      <t>、住宿設備保證金1,000元</t>
    </r>
    <r>
      <rPr>
        <sz val="15"/>
        <rFont val="標楷體"/>
        <family val="4"/>
      </rPr>
      <t>)。</t>
    </r>
  </si>
  <si>
    <t>日間部大學應用外語系(英語組、日語組)每學期學生必繳 900元。</t>
  </si>
  <si>
    <t>進修部大學應用外語系(英語組、日語組)每學期學生必繳 400元。</t>
  </si>
  <si>
    <t>幼兒教育所</t>
  </si>
  <si>
    <t>工業管理所</t>
  </si>
  <si>
    <t>休閒管理所</t>
  </si>
  <si>
    <t>每學分</t>
  </si>
  <si>
    <r>
      <t xml:space="preserve">   i.新生體檢費390元(新生上學期必繳)。</t>
    </r>
  </si>
  <si>
    <t>900元(但休閒管理所1,100元)</t>
  </si>
  <si>
    <t>900元（但休閒資訊管理學系、數位娛樂與遊戲設計學系、資訊與多媒體設計學系為1,100元）</t>
  </si>
  <si>
    <t>企業管理學系
觀光事業管理學系
餐旅管理學系                                                                                                                                                                                                                                                                                                                                旅館管理學位學程                                                                                                                                        休閒管理學系</t>
  </si>
  <si>
    <t>幼兒教育學系
應用外語學系-日語組                                                                                                                                                      應用外語學系-英語組</t>
  </si>
  <si>
    <t>1.研究所與大學部學雜費比照101學年度，未予調整。</t>
  </si>
  <si>
    <t xml:space="preserve">  a.學生平安保險費上、下學期各435元。</t>
  </si>
  <si>
    <t>台灣首府大學102學年度學雜費標準表</t>
  </si>
  <si>
    <t>休閒資訊管理學系
工業管理學系
數位娛樂與遊戲設計學系
資訊與多媒體設計學系
商品開發與設計學系                                                                                                                                    健康與美容事業管理學系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</si>
</sst>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\(#,##0\)"/>
    <numFmt numFmtId="183" formatCode="#,##0_);[Red]\(#,##0\)"/>
    <numFmt numFmtId="184" formatCode="#,##0;[Red]#,##0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b/>
      <sz val="15"/>
      <name val="標楷體"/>
      <family val="4"/>
    </font>
    <font>
      <sz val="15"/>
      <name val="標楷體"/>
      <family val="4"/>
    </font>
    <font>
      <b/>
      <sz val="24"/>
      <name val="標楷體"/>
      <family val="4"/>
    </font>
    <font>
      <sz val="24"/>
      <name val="標楷體"/>
      <family val="4"/>
    </font>
    <font>
      <i/>
      <sz val="15"/>
      <name val="標楷體"/>
      <family val="4"/>
    </font>
    <font>
      <sz val="15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1" xfId="0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8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182" fontId="6" fillId="0" borderId="13" xfId="0" applyNumberFormat="1" applyFont="1" applyBorder="1" applyAlignment="1">
      <alignment horizontal="center" vertical="center"/>
    </xf>
    <xf numFmtId="183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 horizontal="center" vertical="top" wrapText="1"/>
    </xf>
    <xf numFmtId="182" fontId="6" fillId="0" borderId="14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182" fontId="6" fillId="0" borderId="15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6" fillId="0" borderId="14" xfId="33" applyFont="1" applyBorder="1" applyAlignment="1">
      <alignment horizontal="center" vertical="center" wrapText="1"/>
    </xf>
    <xf numFmtId="43" fontId="6" fillId="0" borderId="16" xfId="33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PageLayoutView="0" workbookViewId="0" topLeftCell="A1">
      <selection activeCell="D13" sqref="D13"/>
    </sheetView>
  </sheetViews>
  <sheetFormatPr defaultColWidth="9.00390625" defaultRowHeight="16.5"/>
  <cols>
    <col min="1" max="1" width="18.75390625" style="2" customWidth="1"/>
    <col min="2" max="2" width="24.875" style="2" customWidth="1"/>
    <col min="3" max="3" width="27.75390625" style="2" customWidth="1"/>
    <col min="4" max="4" width="31.375" style="2" customWidth="1"/>
    <col min="5" max="5" width="30.625" style="2" customWidth="1"/>
    <col min="6" max="16384" width="9.00390625" style="2" customWidth="1"/>
  </cols>
  <sheetData>
    <row r="1" spans="1:5" s="18" customFormat="1" ht="56.25" customHeight="1">
      <c r="A1" s="47" t="s">
        <v>39</v>
      </c>
      <c r="B1" s="47"/>
      <c r="C1" s="47"/>
      <c r="D1" s="47"/>
      <c r="E1" s="47"/>
    </row>
    <row r="2" spans="1:5" ht="35.25" customHeight="1">
      <c r="A2" s="21" t="s">
        <v>5</v>
      </c>
      <c r="B2" s="20"/>
      <c r="C2" s="20"/>
      <c r="D2" s="20"/>
      <c r="E2" s="22"/>
    </row>
    <row r="3" spans="1:5" s="10" customFormat="1" ht="45.75" customHeight="1">
      <c r="A3" s="26"/>
      <c r="B3" s="11" t="s">
        <v>0</v>
      </c>
      <c r="C3" s="11" t="s">
        <v>28</v>
      </c>
      <c r="D3" s="11" t="s">
        <v>29</v>
      </c>
      <c r="E3" s="11" t="s">
        <v>30</v>
      </c>
    </row>
    <row r="4" spans="1:5" s="10" customFormat="1" ht="24.75" customHeight="1">
      <c r="A4" s="6" t="s">
        <v>1</v>
      </c>
      <c r="B4" s="7">
        <f>35000+35000*0.02</f>
        <v>35700</v>
      </c>
      <c r="C4" s="8">
        <f>35000+35000*0.02</f>
        <v>35700</v>
      </c>
      <c r="D4" s="9">
        <f>36300+36300*0.02</f>
        <v>37026</v>
      </c>
      <c r="E4" s="8">
        <f>37980+37980*0.02</f>
        <v>38739.6</v>
      </c>
    </row>
    <row r="5" spans="1:5" s="10" customFormat="1" ht="24.75" customHeight="1">
      <c r="A5" s="6" t="s">
        <v>2</v>
      </c>
      <c r="B5" s="7">
        <v>8310</v>
      </c>
      <c r="C5" s="8">
        <v>8310</v>
      </c>
      <c r="D5" s="9">
        <v>8150</v>
      </c>
      <c r="E5" s="8">
        <v>13130</v>
      </c>
    </row>
    <row r="6" spans="1:5" s="10" customFormat="1" ht="24.75" customHeight="1">
      <c r="A6" s="6" t="s">
        <v>3</v>
      </c>
      <c r="B6" s="7">
        <f>SUM(B4:B5)</f>
        <v>44010</v>
      </c>
      <c r="C6" s="7">
        <f>SUM(C4:C5)</f>
        <v>44010</v>
      </c>
      <c r="D6" s="7">
        <f>SUM(D4:D5)</f>
        <v>45176</v>
      </c>
      <c r="E6" s="7">
        <f>SUM(E4:E5)</f>
        <v>51869.6</v>
      </c>
    </row>
    <row r="7" spans="1:5" s="10" customFormat="1" ht="24.75" customHeight="1">
      <c r="A7" s="6" t="s">
        <v>31</v>
      </c>
      <c r="B7" s="7">
        <v>4000</v>
      </c>
      <c r="C7" s="8">
        <v>4000</v>
      </c>
      <c r="D7" s="9">
        <v>4000</v>
      </c>
      <c r="E7" s="8">
        <v>4000</v>
      </c>
    </row>
    <row r="8" spans="1:5" s="10" customFormat="1" ht="36" customHeight="1">
      <c r="A8" s="23" t="s">
        <v>6</v>
      </c>
      <c r="B8" s="24"/>
      <c r="C8" s="25"/>
      <c r="D8" s="25"/>
      <c r="E8" s="13"/>
    </row>
    <row r="9" spans="1:5" s="5" customFormat="1" ht="126" customHeight="1">
      <c r="A9" s="3"/>
      <c r="B9" s="4" t="s">
        <v>35</v>
      </c>
      <c r="C9" s="4" t="s">
        <v>36</v>
      </c>
      <c r="D9" s="31" t="s">
        <v>40</v>
      </c>
      <c r="E9" s="34"/>
    </row>
    <row r="10" spans="1:5" s="10" customFormat="1" ht="24.75" customHeight="1">
      <c r="A10" s="6" t="s">
        <v>1</v>
      </c>
      <c r="B10" s="8">
        <f>35000+35000*0.02</f>
        <v>35700</v>
      </c>
      <c r="C10" s="8">
        <f>(35000+35000*0.02)*(1-1.43%)</f>
        <v>35189.49</v>
      </c>
      <c r="D10" s="32">
        <f>(36000+36000*0.02)*(1-1.43%)</f>
        <v>36194.904</v>
      </c>
      <c r="E10" s="35"/>
    </row>
    <row r="11" spans="1:5" s="10" customFormat="1" ht="24.75" customHeight="1">
      <c r="A11" s="6" t="s">
        <v>2</v>
      </c>
      <c r="B11" s="8">
        <v>8310</v>
      </c>
      <c r="C11" s="8">
        <f>7010*(1-1.43%)</f>
        <v>6909.7570000000005</v>
      </c>
      <c r="D11" s="32">
        <f>11000*(1-1.43%)</f>
        <v>10842.7</v>
      </c>
      <c r="E11" s="35"/>
    </row>
    <row r="12" spans="1:5" s="10" customFormat="1" ht="24.75" customHeight="1">
      <c r="A12" s="6" t="s">
        <v>3</v>
      </c>
      <c r="B12" s="7">
        <f>SUM(B10:B11)</f>
        <v>44010</v>
      </c>
      <c r="C12" s="7">
        <f>SUM(C10:C11)</f>
        <v>42099.246999999996</v>
      </c>
      <c r="D12" s="33">
        <f>SUM(D10:D11)</f>
        <v>47037.60400000001</v>
      </c>
      <c r="E12" s="36"/>
    </row>
    <row r="13" spans="1:5" s="10" customFormat="1" ht="44.25" customHeight="1">
      <c r="A13" s="11" t="s">
        <v>9</v>
      </c>
      <c r="B13" s="8">
        <v>1250</v>
      </c>
      <c r="C13" s="8">
        <f>1230*(1-1.43%)</f>
        <v>1212.411</v>
      </c>
      <c r="D13" s="32">
        <f>1350*(1-1.43%)</f>
        <v>1330.695</v>
      </c>
      <c r="E13" s="35"/>
    </row>
    <row r="14" spans="1:5" ht="19.5" customHeight="1">
      <c r="A14" s="12"/>
      <c r="B14" s="13"/>
      <c r="C14" s="13"/>
      <c r="D14" s="13"/>
      <c r="E14" s="13"/>
    </row>
    <row r="15" ht="19.5" customHeight="1">
      <c r="A15" s="27" t="s">
        <v>10</v>
      </c>
    </row>
    <row r="16" spans="1:5" ht="19.5" customHeight="1">
      <c r="A16" s="48" t="s">
        <v>37</v>
      </c>
      <c r="B16" s="48"/>
      <c r="C16" s="48"/>
      <c r="D16" s="48"/>
      <c r="E16" s="48"/>
    </row>
    <row r="17" spans="1:5" ht="19.5" customHeight="1">
      <c r="A17" s="48" t="s">
        <v>11</v>
      </c>
      <c r="B17" s="48"/>
      <c r="C17" s="48"/>
      <c r="D17" s="48"/>
      <c r="E17" s="48"/>
    </row>
    <row r="18" spans="1:5" ht="19.5" customHeight="1">
      <c r="A18" s="50" t="s">
        <v>12</v>
      </c>
      <c r="B18" s="50"/>
      <c r="C18" s="50"/>
      <c r="D18" s="50"/>
      <c r="E18" s="50"/>
    </row>
    <row r="19" spans="1:5" ht="19.5" customHeight="1">
      <c r="A19" s="51" t="s">
        <v>38</v>
      </c>
      <c r="B19" s="51"/>
      <c r="C19" s="51"/>
      <c r="D19" s="51"/>
      <c r="E19" s="51"/>
    </row>
    <row r="20" spans="1:5" ht="19.5" customHeight="1">
      <c r="A20" s="49" t="s">
        <v>7</v>
      </c>
      <c r="B20" s="49"/>
      <c r="C20" s="49"/>
      <c r="D20" s="49"/>
      <c r="E20" s="49"/>
    </row>
    <row r="21" spans="1:5" s="30" customFormat="1" ht="19.5" customHeight="1">
      <c r="A21" s="14"/>
      <c r="B21" s="29" t="s">
        <v>26</v>
      </c>
      <c r="C21" s="14"/>
      <c r="D21" s="14"/>
      <c r="E21" s="14"/>
    </row>
    <row r="22" spans="1:5" s="30" customFormat="1" ht="19.5" customHeight="1">
      <c r="A22" s="29"/>
      <c r="B22" s="29" t="s">
        <v>27</v>
      </c>
      <c r="C22" s="29"/>
      <c r="D22" s="29"/>
      <c r="E22" s="29"/>
    </row>
    <row r="23" spans="1:5" ht="19.5" customHeight="1">
      <c r="A23" s="49" t="s">
        <v>8</v>
      </c>
      <c r="B23" s="49"/>
      <c r="C23" s="49"/>
      <c r="D23" s="49"/>
      <c r="E23" s="49"/>
    </row>
    <row r="24" spans="1:5" ht="11.25" customHeight="1">
      <c r="A24" s="14"/>
      <c r="B24" s="14"/>
      <c r="C24" s="14"/>
      <c r="D24" s="14"/>
      <c r="E24" s="14"/>
    </row>
    <row r="25" spans="1:5" s="16" customFormat="1" ht="18" customHeight="1">
      <c r="A25" s="15"/>
      <c r="B25" s="41" t="s">
        <v>13</v>
      </c>
      <c r="C25" s="42"/>
      <c r="D25" s="41" t="s">
        <v>14</v>
      </c>
      <c r="E25" s="42"/>
    </row>
    <row r="26" spans="1:5" ht="63" customHeight="1">
      <c r="A26" s="17" t="s">
        <v>15</v>
      </c>
      <c r="B26" s="45" t="s">
        <v>33</v>
      </c>
      <c r="C26" s="46"/>
      <c r="D26" s="43"/>
      <c r="E26" s="44"/>
    </row>
    <row r="27" spans="1:5" ht="84" customHeight="1">
      <c r="A27" s="17" t="s">
        <v>16</v>
      </c>
      <c r="B27" s="39" t="s">
        <v>34</v>
      </c>
      <c r="C27" s="40"/>
      <c r="D27" s="39" t="s">
        <v>34</v>
      </c>
      <c r="E27" s="40"/>
    </row>
    <row r="28" spans="1:5" ht="23.25" customHeight="1">
      <c r="A28" s="17" t="s">
        <v>17</v>
      </c>
      <c r="B28" s="37" t="s">
        <v>18</v>
      </c>
      <c r="C28" s="38"/>
      <c r="D28" s="43"/>
      <c r="E28" s="44"/>
    </row>
    <row r="29" spans="1:5" ht="80.25" customHeight="1">
      <c r="A29" s="17" t="s">
        <v>19</v>
      </c>
      <c r="B29" s="39" t="s">
        <v>34</v>
      </c>
      <c r="C29" s="40"/>
      <c r="D29" s="39" t="s">
        <v>34</v>
      </c>
      <c r="E29" s="40"/>
    </row>
    <row r="30" ht="11.25" customHeight="1"/>
    <row r="31" ht="19.5" customHeight="1">
      <c r="A31" s="19" t="s">
        <v>20</v>
      </c>
    </row>
    <row r="32" spans="1:2" ht="19.5" customHeight="1">
      <c r="A32" s="19"/>
      <c r="B32" s="2" t="s">
        <v>21</v>
      </c>
    </row>
    <row r="33" spans="1:2" ht="19.5" customHeight="1">
      <c r="A33" s="19"/>
      <c r="B33" s="1" t="s">
        <v>4</v>
      </c>
    </row>
    <row r="34" ht="19.5" customHeight="1">
      <c r="A34" s="28" t="s">
        <v>22</v>
      </c>
    </row>
    <row r="35" ht="19.5" customHeight="1">
      <c r="A35" s="19" t="s">
        <v>25</v>
      </c>
    </row>
    <row r="36" ht="19.5" customHeight="1">
      <c r="A36" s="19" t="s">
        <v>23</v>
      </c>
    </row>
    <row r="37" ht="19.5" customHeight="1">
      <c r="A37" s="19" t="s">
        <v>24</v>
      </c>
    </row>
    <row r="38" ht="20.25">
      <c r="A38" s="19" t="s">
        <v>32</v>
      </c>
    </row>
  </sheetData>
  <sheetProtection/>
  <mergeCells count="17">
    <mergeCell ref="A1:E1"/>
    <mergeCell ref="A16:E16"/>
    <mergeCell ref="A17:E17"/>
    <mergeCell ref="A23:E23"/>
    <mergeCell ref="A20:E20"/>
    <mergeCell ref="A18:E18"/>
    <mergeCell ref="A19:E19"/>
    <mergeCell ref="B28:C28"/>
    <mergeCell ref="B29:C29"/>
    <mergeCell ref="D27:E27"/>
    <mergeCell ref="D25:E25"/>
    <mergeCell ref="D26:E26"/>
    <mergeCell ref="D28:E28"/>
    <mergeCell ref="D29:E29"/>
    <mergeCell ref="B25:C25"/>
    <mergeCell ref="B27:C27"/>
    <mergeCell ref="B26:C26"/>
  </mergeCells>
  <printOptions horizontalCentered="1"/>
  <pageMargins left="0.24" right="0.2362204724409449" top="0.5118110236220472" bottom="0.31496062992125984" header="0.11811023622047245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2011-06-28T06:53:27Z</cp:lastPrinted>
  <dcterms:created xsi:type="dcterms:W3CDTF">2003-03-25T07:35:10Z</dcterms:created>
  <dcterms:modified xsi:type="dcterms:W3CDTF">2013-06-06T05:37:26Z</dcterms:modified>
  <cp:category/>
  <cp:version/>
  <cp:contentType/>
  <cp:contentStatus/>
</cp:coreProperties>
</file>